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1280" windowHeight="6225"/>
  </bookViews>
  <sheets>
    <sheet name="Φύλλο2" sheetId="2" r:id="rId1"/>
    <sheet name="Φύλλο3" sheetId="3" r:id="rId2"/>
    <sheet name="Φύλλο4" sheetId="4" r:id="rId3"/>
    <sheet name="Φύλλο5" sheetId="5" r:id="rId4"/>
    <sheet name="Φύλλο6" sheetId="6" r:id="rId5"/>
    <sheet name="Φύλλο7" sheetId="7" r:id="rId6"/>
    <sheet name="Φύλλο8" sheetId="8" r:id="rId7"/>
    <sheet name="Φύλλο9" sheetId="9" r:id="rId8"/>
    <sheet name="Φύλλο10" sheetId="10" r:id="rId9"/>
    <sheet name="Φύλλο11" sheetId="11" r:id="rId10"/>
    <sheet name="Φύλλο12" sheetId="12" r:id="rId11"/>
    <sheet name="Φύλλο13" sheetId="13" r:id="rId12"/>
    <sheet name="Φύλλο14" sheetId="14" r:id="rId13"/>
    <sheet name="Φύλλο15" sheetId="15" r:id="rId14"/>
    <sheet name="Φύλλο16" sheetId="16" r:id="rId15"/>
  </sheets>
  <calcPr calcId="125725"/>
</workbook>
</file>

<file path=xl/calcChain.xml><?xml version="1.0" encoding="utf-8"?>
<calcChain xmlns="http://schemas.openxmlformats.org/spreadsheetml/2006/main">
  <c r="K10" i="2"/>
  <c r="E22"/>
  <c r="G14"/>
  <c r="G15" s="1"/>
  <c r="E14"/>
  <c r="E15" s="1"/>
  <c r="G22"/>
  <c r="G24" s="1"/>
  <c r="G27" s="1"/>
  <c r="G29" s="1"/>
  <c r="G33" s="1"/>
  <c r="M14"/>
  <c r="M10"/>
  <c r="K14"/>
  <c r="E24" l="1"/>
  <c r="E27" s="1"/>
  <c r="E29" s="1"/>
  <c r="E33" s="1"/>
  <c r="E36" s="1"/>
  <c r="K20" s="1"/>
  <c r="K24" s="1"/>
  <c r="G36"/>
  <c r="M20" s="1"/>
  <c r="M24" s="1"/>
  <c r="M15"/>
  <c r="K15"/>
</calcChain>
</file>

<file path=xl/sharedStrings.xml><?xml version="1.0" encoding="utf-8"?>
<sst xmlns="http://schemas.openxmlformats.org/spreadsheetml/2006/main" count="69" uniqueCount="63">
  <si>
    <t>ΕΝΕΡΓΗΤΙΚΟ</t>
  </si>
  <si>
    <t>ΠΑΘΗΤΙΚΟ</t>
  </si>
  <si>
    <t>Γ. ΠΑΓΙΟ ΕΝΕΡΓΗΤΙΚΟ</t>
  </si>
  <si>
    <t>Δ. ΚΥΚΛΟΦΟΡΟΥΝ ΕΝΕΡΓΗΤΙΚΟ</t>
  </si>
  <si>
    <t>ΙΙ.Απαιτήσεις</t>
  </si>
  <si>
    <t>A. ΙΔΙΑ ΚΕΦΑΛΑΙΑ</t>
  </si>
  <si>
    <t>Γ. ΥΠΟΧΡΕΩΣΕΙΣ</t>
  </si>
  <si>
    <t>ΙV.Διαθέσιμα</t>
  </si>
  <si>
    <t>V.Αποτελέσματα εις νέο</t>
  </si>
  <si>
    <t>Ο ΛΟΓΙΣΤΗΣ</t>
  </si>
  <si>
    <t>Ι. Αποτελέσματα Εκμεταλλεύσεως</t>
  </si>
  <si>
    <r>
      <t>Μείον:</t>
    </r>
    <r>
      <rPr>
        <sz val="8"/>
        <rFont val="Arial Greek"/>
        <family val="2"/>
        <charset val="161"/>
      </rPr>
      <t xml:space="preserve"> Κόστος πωλήσεων</t>
    </r>
  </si>
  <si>
    <r>
      <t xml:space="preserve">ΜΕΙΟΝ: </t>
    </r>
    <r>
      <rPr>
        <sz val="8"/>
        <rFont val="Arial Greek"/>
        <family val="2"/>
        <charset val="161"/>
      </rPr>
      <t>1.΄Εξοδα διοικ/κής λειτουργίας</t>
    </r>
  </si>
  <si>
    <t>ΠΙΝΑΚΑΣ ΔΙΑΘΕΣΕΩΣ ΑΠΟΤΕΛΕΣΜΑΤΩΝ</t>
  </si>
  <si>
    <t>Μικτά αποτ/τα (κέρδη) εκμεταλ.</t>
  </si>
  <si>
    <t>Ι. Μετοχικό Κεφάλαιο</t>
  </si>
  <si>
    <t>ΙΙ.Ενσώματες Ακινητοποιήσεις</t>
  </si>
  <si>
    <t>ΙΙ.Βραχυπρόθεσμες Υποχρεώσεις</t>
  </si>
  <si>
    <t>ΓΕΝ. ΣΥΝ. ΠΑΘΗΤΙΚΟΥ (Α+Γ)</t>
  </si>
  <si>
    <t>Κύκλος Εργασιών (πωλήσεις)</t>
  </si>
  <si>
    <r>
      <t xml:space="preserve">Μείον : </t>
    </r>
    <r>
      <rPr>
        <sz val="8"/>
        <rFont val="Arial Greek"/>
        <charset val="161"/>
      </rPr>
      <t xml:space="preserve">3. Χρεωστ. τόκοι  &amp; συναφ. έξοδα  </t>
    </r>
  </si>
  <si>
    <t>Ι. Μακροπρόθεσμες Υποχρεώσεις</t>
  </si>
  <si>
    <t>Σύνολο Υποχρεώσεων (ΓΙ+ΓΙΙ)</t>
  </si>
  <si>
    <t>Ολικά αποτ/τα (ζημίες) εκμεταλ.</t>
  </si>
  <si>
    <t>Καθαρά αποτ. (ζημίες) χρήσης</t>
  </si>
  <si>
    <t>ΙΙ.ΠΛΕΟΝ (ή μείον): Έκτακτα Αποτ/τα</t>
  </si>
  <si>
    <t xml:space="preserve">             1. Έκτακτα &amp; ανόργανα έξοδα</t>
  </si>
  <si>
    <t>Ο ΑΝΤΙΠΡΟΕΔΡΟΣ</t>
  </si>
  <si>
    <t>Ζημίες εις νέο</t>
  </si>
  <si>
    <t>Σύνολο Ιδίων Κεφαλ. (AI+AV)</t>
  </si>
  <si>
    <t>Σύνολο Κυκλ. Ενεργ. (ΔΙΙ+ΔΙV)</t>
  </si>
  <si>
    <r>
      <t>ΜΕΙΟΝ</t>
    </r>
    <r>
      <rPr>
        <sz val="8"/>
        <rFont val="Arial Greek"/>
        <family val="2"/>
        <charset val="161"/>
      </rPr>
      <t>: Σύνολο αποσβ. παγίων στοιχ.</t>
    </r>
  </si>
  <si>
    <r>
      <t>Μείον</t>
    </r>
    <r>
      <rPr>
        <sz val="8"/>
        <rFont val="Arial Greek"/>
        <family val="2"/>
        <charset val="161"/>
      </rPr>
      <t>: Οι από αυτές ενσ. στο λειτ. κόστ.</t>
    </r>
  </si>
  <si>
    <t>Οργανικά &amp; έκτακτα αποτ/τα (ζημίες)</t>
  </si>
  <si>
    <t>ΚΑΘ. ΑΠΟΤ. (Ζημίες) ΧΡΗΣ.προ φόρ.</t>
  </si>
  <si>
    <t>(-): Υπόλ. απ. (ζημιών) πρ. χρ.</t>
  </si>
  <si>
    <t>Ο ΠΡΟΕΔΡΟΣ</t>
  </si>
  <si>
    <t>Μερικά αποτ/τα (ζημίες/κέρδη) εκμετ.</t>
  </si>
  <si>
    <t xml:space="preserve">              3. Έξοδα λειτουργίας διαθέσεως</t>
  </si>
  <si>
    <t>ΓΕΝ. ΣΥΝ. ΕΝΕΡΓΗΤΙΚΟΥ (Γ+Δ)</t>
  </si>
  <si>
    <t>I.Αποθέματα</t>
  </si>
  <si>
    <t>III.Συμμετοχές &amp; άλλες μακ/μες χρημ/κές απαιτήσεις</t>
  </si>
  <si>
    <t>Β.ΕΞΟΔΑ ΕΓΚΑΤΑΣΤΑΣΗΣ</t>
  </si>
  <si>
    <t>IV Αποθεματικά κεφάλαια</t>
  </si>
  <si>
    <t>Πλέον: άλλα έσοδα εκμ/σης</t>
  </si>
  <si>
    <t>Σύνολο</t>
  </si>
  <si>
    <t xml:space="preserve">             1. Έκτακτα κέρδη</t>
  </si>
  <si>
    <t>(+): Αποθεματικά προς διάθεση</t>
  </si>
  <si>
    <t>ΠΑΠΑΔΟΠΟΥΛΟΣ ΙΩΑΝΝΗΣ</t>
  </si>
  <si>
    <t>Α.Δ.Τ. ΑΑ  459645-ΑΡ.ΑΔ. 4/Α΄ΤΑΞΗΣ</t>
  </si>
  <si>
    <t>Χρήση 2013</t>
  </si>
  <si>
    <t xml:space="preserve"> </t>
  </si>
  <si>
    <t>(+) Τέλος Επιτ/τος</t>
  </si>
  <si>
    <t>ΔΙΟΓΕΝΗΣ ΑΝΩΝΥΜΗ ΕΤΑΙΡΕΙΑ ΔΙΑΜ/ΣΗΣ ΧΑΛΥΒΔΟΦΥΛΩΝ</t>
  </si>
  <si>
    <t>Παλέγδας Διογ.Διονύσιος</t>
  </si>
  <si>
    <t>Παλέγδα Αικατερίνη</t>
  </si>
  <si>
    <t>Α.Δ.Τ. Χ 958620</t>
  </si>
  <si>
    <t>Α.Δ.Τ. ΑΖ 818639</t>
  </si>
  <si>
    <t>ΑΡ.Μ.Α.Ε: 54498/58/Β/03/006 - Γ.Ε.ΜΗ: 52559848000 - Α.Φ.Μ: 999823613 - ΕΔΡΑ: ΚΑΤΕΡΙΝΗ</t>
  </si>
  <si>
    <t>ΣΥΝΟΠΤΙΚΟΣ ΙΣΟΛΟΓ. ΤΗΣ 31ης ΔΕΚΕΜΒΡΙΟΥ 2014 - 10η ΕΤΑΙΡ. ΧΡ. (1/1/2014 - 31/12/2014)</t>
  </si>
  <si>
    <t>Χρήση 2014</t>
  </si>
  <si>
    <t>ΚΑΤΑΣΤΑΣΗ ΛΟΓΑΡ. ΑΠΟΤΕΛΕΣΜΑΤΩΝ ΧΡΗΣΕΩΣ 31.12.2014</t>
  </si>
  <si>
    <t>ΚΑΤΕΡΙΝΗ, 31/03/2015</t>
  </si>
</sst>
</file>

<file path=xl/styles.xml><?xml version="1.0" encoding="utf-8"?>
<styleSheet xmlns="http://schemas.openxmlformats.org/spreadsheetml/2006/main">
  <fonts count="15">
    <font>
      <sz val="10"/>
      <name val="Arial Greek"/>
      <charset val="161"/>
    </font>
    <font>
      <sz val="10"/>
      <name val="Arial Greek"/>
      <family val="2"/>
      <charset val="161"/>
    </font>
    <font>
      <b/>
      <u/>
      <sz val="8"/>
      <name val="Arial Greek"/>
      <family val="2"/>
      <charset val="161"/>
    </font>
    <font>
      <b/>
      <sz val="8"/>
      <name val="Arial Greek"/>
      <family val="2"/>
      <charset val="161"/>
    </font>
    <font>
      <sz val="8"/>
      <name val="Arial Greek"/>
      <family val="2"/>
      <charset val="161"/>
    </font>
    <font>
      <b/>
      <sz val="8"/>
      <name val="Arial Greek"/>
      <charset val="161"/>
    </font>
    <font>
      <b/>
      <sz val="9"/>
      <name val="Arial Greek"/>
      <family val="2"/>
      <charset val="161"/>
    </font>
    <font>
      <sz val="8"/>
      <name val="Arial"/>
      <charset val="161"/>
    </font>
    <font>
      <sz val="8"/>
      <name val="Arial Greek"/>
      <charset val="161"/>
    </font>
    <font>
      <sz val="10"/>
      <name val="Arial Greek"/>
      <charset val="161"/>
    </font>
    <font>
      <sz val="13"/>
      <name val="Arial Greek"/>
      <family val="2"/>
      <charset val="161"/>
    </font>
    <font>
      <b/>
      <sz val="18"/>
      <name val="Arial Greek"/>
      <charset val="161"/>
    </font>
    <font>
      <b/>
      <sz val="11"/>
      <name val="Arial Greek"/>
      <charset val="161"/>
    </font>
    <font>
      <b/>
      <sz val="11"/>
      <name val="Arial Greek"/>
      <family val="2"/>
      <charset val="161"/>
    </font>
    <font>
      <sz val="14"/>
      <name val="Arial Greek"/>
      <charset val="16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Fill="1" applyBorder="1" applyAlignment="1">
      <alignment vertical="center"/>
    </xf>
    <xf numFmtId="4" fontId="8" fillId="0" borderId="0" xfId="0" applyNumberFormat="1" applyFont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Continuous" vertical="center"/>
    </xf>
    <xf numFmtId="3" fontId="4" fillId="0" borderId="3" xfId="0" applyNumberFormat="1" applyFont="1" applyBorder="1" applyAlignment="1">
      <alignment horizontal="centerContinuous" vertical="center"/>
    </xf>
    <xf numFmtId="3" fontId="4" fillId="0" borderId="7" xfId="0" applyNumberFormat="1" applyFont="1" applyBorder="1" applyAlignment="1">
      <alignment horizontal="centerContinuous" vertical="center"/>
    </xf>
    <xf numFmtId="4" fontId="5" fillId="0" borderId="0" xfId="0" applyNumberFormat="1" applyFont="1" applyFill="1" applyBorder="1" applyAlignment="1">
      <alignment vertical="center"/>
    </xf>
    <xf numFmtId="4" fontId="4" fillId="0" borderId="4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4" fillId="0" borderId="5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5" fillId="0" borderId="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centerContinuous" vertical="center"/>
    </xf>
    <xf numFmtId="0" fontId="0" fillId="0" borderId="12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Continuous" vertical="center"/>
    </xf>
    <xf numFmtId="3" fontId="4" fillId="0" borderId="9" xfId="0" applyNumberFormat="1" applyFont="1" applyBorder="1" applyAlignment="1">
      <alignment horizontal="centerContinuous" vertical="center"/>
    </xf>
    <xf numFmtId="4" fontId="4" fillId="0" borderId="0" xfId="0" applyNumberFormat="1" applyFont="1" applyFill="1" applyBorder="1"/>
    <xf numFmtId="4" fontId="5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0" fontId="8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3" fontId="4" fillId="0" borderId="17" xfId="0" applyNumberFormat="1" applyFont="1" applyBorder="1" applyAlignment="1">
      <alignment horizontal="centerContinuous"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5" fillId="0" borderId="5" xfId="0" applyNumberFormat="1" applyFont="1" applyBorder="1" applyAlignment="1">
      <alignment vertical="center"/>
    </xf>
    <xf numFmtId="4" fontId="8" fillId="0" borderId="6" xfId="0" applyNumberFormat="1" applyFont="1" applyBorder="1" applyAlignment="1">
      <alignment horizontal="right" vertical="justify" readingOrder="2"/>
    </xf>
    <xf numFmtId="4" fontId="2" fillId="0" borderId="0" xfId="0" applyNumberFormat="1" applyFont="1" applyBorder="1" applyAlignment="1">
      <alignment horizontal="right" vertical="center" readingOrder="1"/>
    </xf>
    <xf numFmtId="4" fontId="8" fillId="0" borderId="6" xfId="0" applyNumberFormat="1" applyFont="1" applyBorder="1" applyAlignment="1">
      <alignment horizontal="right" vertical="center" readingOrder="1"/>
    </xf>
    <xf numFmtId="4" fontId="8" fillId="0" borderId="6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8" fillId="0" borderId="0" xfId="0" applyNumberFormat="1" applyFont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4" fontId="8" fillId="0" borderId="2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="110" zoomScaleNormal="110" workbookViewId="0">
      <selection activeCell="K22" sqref="K22"/>
    </sheetView>
  </sheetViews>
  <sheetFormatPr defaultRowHeight="12.75"/>
  <cols>
    <col min="1" max="1" width="1.42578125" style="4" customWidth="1"/>
    <col min="2" max="2" width="0.5703125" style="4" customWidth="1"/>
    <col min="3" max="3" width="28.42578125" style="4" customWidth="1"/>
    <col min="4" max="4" width="1" style="4" customWidth="1"/>
    <col min="5" max="5" width="10.7109375" style="4" customWidth="1"/>
    <col min="6" max="6" width="0.42578125" style="4" customWidth="1"/>
    <col min="7" max="7" width="11.7109375" style="9" customWidth="1"/>
    <col min="8" max="9" width="0.28515625" style="9" customWidth="1"/>
    <col min="10" max="10" width="23" style="4" customWidth="1"/>
    <col min="11" max="11" width="11.28515625" style="4" customWidth="1"/>
    <col min="12" max="12" width="0.42578125" style="4" customWidth="1"/>
    <col min="13" max="13" width="11.140625" style="4" customWidth="1"/>
    <col min="14" max="14" width="15" style="4" customWidth="1"/>
    <col min="15" max="15" width="11.7109375" style="4" bestFit="1" customWidth="1"/>
    <col min="16" max="16" width="11.7109375" style="21" bestFit="1" customWidth="1"/>
    <col min="17" max="17" width="10.140625" style="4" bestFit="1" customWidth="1"/>
    <col min="18" max="16384" width="9.140625" style="4"/>
  </cols>
  <sheetData>
    <row r="1" spans="2:17" ht="5.25" customHeight="1" thickBot="1">
      <c r="B1" s="8"/>
      <c r="D1" s="9"/>
      <c r="E1" s="9"/>
      <c r="F1" s="9"/>
      <c r="G1" s="4"/>
      <c r="H1" s="4"/>
      <c r="I1" s="4"/>
    </row>
    <row r="2" spans="2:17" s="10" customFormat="1" ht="22.5" customHeight="1">
      <c r="B2" s="97" t="s">
        <v>53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  <c r="P2" s="48"/>
    </row>
    <row r="3" spans="2:17" s="10" customFormat="1" ht="22.5" customHeight="1">
      <c r="B3" s="105" t="s">
        <v>59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7"/>
      <c r="P3" s="48"/>
    </row>
    <row r="4" spans="2:17" s="11" customFormat="1" ht="15" customHeight="1">
      <c r="B4" s="100" t="s">
        <v>58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2"/>
      <c r="P4" s="49"/>
    </row>
    <row r="5" spans="2:17" ht="12" customHeight="1">
      <c r="B5" s="12"/>
      <c r="C5" s="13" t="s">
        <v>0</v>
      </c>
      <c r="D5" s="13"/>
      <c r="E5" s="3" t="s">
        <v>60</v>
      </c>
      <c r="F5" s="16"/>
      <c r="G5" s="3" t="s">
        <v>50</v>
      </c>
      <c r="H5" s="15"/>
      <c r="I5" s="14"/>
      <c r="J5" s="13" t="s">
        <v>1</v>
      </c>
      <c r="K5" s="3" t="s">
        <v>60</v>
      </c>
      <c r="L5" s="16"/>
      <c r="M5" s="3" t="s">
        <v>50</v>
      </c>
      <c r="N5" s="5"/>
    </row>
    <row r="6" spans="2:17" ht="12" customHeight="1" thickBot="1">
      <c r="B6" s="12"/>
      <c r="C6" s="1" t="s">
        <v>42</v>
      </c>
      <c r="D6" s="16"/>
      <c r="E6" s="74">
        <v>187.43</v>
      </c>
      <c r="F6" s="75"/>
      <c r="G6" s="76">
        <v>702.5</v>
      </c>
      <c r="H6" s="15"/>
      <c r="I6" s="14"/>
      <c r="J6" s="1" t="s">
        <v>5</v>
      </c>
      <c r="K6" s="3"/>
      <c r="L6" s="3"/>
      <c r="M6" s="3"/>
      <c r="N6" s="5"/>
      <c r="O6" s="19"/>
      <c r="P6" s="19"/>
    </row>
    <row r="7" spans="2:17" ht="12" customHeight="1" thickTop="1">
      <c r="B7" s="84"/>
      <c r="C7" s="85" t="s">
        <v>2</v>
      </c>
      <c r="D7" s="24"/>
      <c r="E7" s="24"/>
      <c r="F7" s="24"/>
      <c r="G7" s="24"/>
      <c r="H7" s="86"/>
      <c r="I7" s="19"/>
      <c r="J7" s="17" t="s">
        <v>15</v>
      </c>
      <c r="K7" s="19">
        <v>450000</v>
      </c>
      <c r="L7" s="87"/>
      <c r="M7" s="19">
        <v>450000</v>
      </c>
      <c r="N7" s="88"/>
      <c r="O7" s="19"/>
      <c r="P7" s="19"/>
    </row>
    <row r="8" spans="2:17" ht="12" customHeight="1" thickBot="1">
      <c r="B8" s="84"/>
      <c r="C8" s="17" t="s">
        <v>16</v>
      </c>
      <c r="D8" s="24"/>
      <c r="E8" s="77">
        <v>605295.31999999995</v>
      </c>
      <c r="F8" s="78"/>
      <c r="G8" s="77">
        <v>637257.80000000005</v>
      </c>
      <c r="H8" s="86"/>
      <c r="I8" s="19"/>
      <c r="J8" s="79" t="s">
        <v>43</v>
      </c>
      <c r="K8" s="79">
        <v>15077.28</v>
      </c>
      <c r="L8" s="79"/>
      <c r="M8" s="79">
        <v>15077.28</v>
      </c>
      <c r="N8" s="88"/>
      <c r="O8" s="19"/>
      <c r="P8" s="19"/>
    </row>
    <row r="9" spans="2:17" ht="12" customHeight="1" thickTop="1">
      <c r="B9" s="84"/>
      <c r="C9" s="89" t="s">
        <v>41</v>
      </c>
      <c r="D9" s="78"/>
      <c r="E9" s="79">
        <v>200000</v>
      </c>
      <c r="F9" s="79"/>
      <c r="G9" s="79">
        <v>200000</v>
      </c>
      <c r="H9" s="86"/>
      <c r="I9" s="19"/>
      <c r="J9" s="90" t="s">
        <v>8</v>
      </c>
      <c r="K9" s="34">
        <v>-1161392.05</v>
      </c>
      <c r="L9" s="17"/>
      <c r="M9" s="34">
        <v>-1133830.1499999999</v>
      </c>
      <c r="N9" s="88"/>
      <c r="O9" s="19"/>
      <c r="P9" s="19"/>
    </row>
    <row r="10" spans="2:17" ht="12" customHeight="1" thickBot="1">
      <c r="B10" s="84"/>
      <c r="C10" s="85" t="s">
        <v>3</v>
      </c>
      <c r="D10" s="78"/>
      <c r="E10" s="78"/>
      <c r="F10" s="78"/>
      <c r="G10" s="78"/>
      <c r="H10" s="86"/>
      <c r="I10" s="19"/>
      <c r="J10" s="85" t="s">
        <v>29</v>
      </c>
      <c r="K10" s="77">
        <f>K7+K8+K9</f>
        <v>-696314.77</v>
      </c>
      <c r="L10" s="79"/>
      <c r="M10" s="77">
        <f>SUM(M7:M9)</f>
        <v>-668752.86999999988</v>
      </c>
      <c r="N10" s="88"/>
      <c r="O10" s="19"/>
      <c r="P10" s="19"/>
    </row>
    <row r="11" spans="2:17" ht="12" customHeight="1" thickTop="1">
      <c r="B11" s="84"/>
      <c r="C11" s="79" t="s">
        <v>40</v>
      </c>
      <c r="D11" s="78"/>
      <c r="E11" s="79">
        <v>27959</v>
      </c>
      <c r="F11" s="79"/>
      <c r="G11" s="79">
        <v>53373.88</v>
      </c>
      <c r="H11" s="86"/>
      <c r="I11" s="19"/>
      <c r="J11" s="85" t="s">
        <v>6</v>
      </c>
      <c r="K11" s="78"/>
      <c r="L11" s="78"/>
      <c r="M11" s="78"/>
      <c r="N11" s="88"/>
      <c r="O11" s="8"/>
      <c r="P11" s="19"/>
    </row>
    <row r="12" spans="2:17" ht="12" customHeight="1">
      <c r="B12" s="84"/>
      <c r="C12" s="17" t="s">
        <v>4</v>
      </c>
      <c r="D12" s="17"/>
      <c r="E12" s="79">
        <v>1754757.76</v>
      </c>
      <c r="F12" s="17"/>
      <c r="G12" s="79">
        <v>1628399.66</v>
      </c>
      <c r="H12" s="86"/>
      <c r="I12" s="19"/>
      <c r="J12" s="17" t="s">
        <v>21</v>
      </c>
      <c r="K12" s="19">
        <v>892687.8</v>
      </c>
      <c r="L12" s="87"/>
      <c r="M12" s="19">
        <v>892687.8</v>
      </c>
      <c r="N12" s="88"/>
    </row>
    <row r="13" spans="2:17" ht="12" customHeight="1">
      <c r="B13" s="84"/>
      <c r="C13" s="90" t="s">
        <v>7</v>
      </c>
      <c r="D13" s="17"/>
      <c r="E13" s="80">
        <v>109955.25</v>
      </c>
      <c r="F13" s="81"/>
      <c r="G13" s="80">
        <v>161702.73000000001</v>
      </c>
      <c r="H13" s="86"/>
      <c r="I13" s="19"/>
      <c r="J13" s="17" t="s">
        <v>17</v>
      </c>
      <c r="K13" s="19">
        <v>2501781.73</v>
      </c>
      <c r="L13" s="78"/>
      <c r="M13" s="19">
        <v>2457501.64</v>
      </c>
      <c r="N13" s="88"/>
      <c r="Q13" s="7"/>
    </row>
    <row r="14" spans="2:17" ht="12" customHeight="1" thickBot="1">
      <c r="B14" s="84"/>
      <c r="C14" s="85" t="s">
        <v>30</v>
      </c>
      <c r="D14" s="17"/>
      <c r="E14" s="82">
        <f>SUM(E11:E13)</f>
        <v>1892672.01</v>
      </c>
      <c r="F14" s="78"/>
      <c r="G14" s="82">
        <f>SUM(G11:G13)</f>
        <v>1843476.2699999998</v>
      </c>
      <c r="H14" s="86"/>
      <c r="I14" s="19"/>
      <c r="J14" s="85" t="s">
        <v>22</v>
      </c>
      <c r="K14" s="45">
        <f>SUM(K12:K13)</f>
        <v>3394469.5300000003</v>
      </c>
      <c r="L14" s="79"/>
      <c r="M14" s="45">
        <f>SUM(M12:M13)</f>
        <v>3350189.4400000004</v>
      </c>
      <c r="N14" s="88"/>
    </row>
    <row r="15" spans="2:17" ht="13.5" customHeight="1" thickTop="1" thickBot="1">
      <c r="B15" s="84"/>
      <c r="C15" s="85" t="s">
        <v>39</v>
      </c>
      <c r="D15" s="91"/>
      <c r="E15" s="83">
        <f>E8+E14+E9+E6</f>
        <v>2698154.7600000002</v>
      </c>
      <c r="F15" s="78"/>
      <c r="G15" s="83">
        <f>G8+G14+G9+G6</f>
        <v>2681436.5699999998</v>
      </c>
      <c r="H15" s="86"/>
      <c r="I15" s="19"/>
      <c r="J15" s="85" t="s">
        <v>18</v>
      </c>
      <c r="K15" s="83">
        <f>SUM(K10+K14)</f>
        <v>2698154.7600000002</v>
      </c>
      <c r="L15" s="87"/>
      <c r="M15" s="83">
        <f>SUM(M10+M14)</f>
        <v>2681436.5700000003</v>
      </c>
      <c r="N15" s="88"/>
    </row>
    <row r="16" spans="2:17" ht="12" customHeight="1" thickTop="1">
      <c r="B16" s="92" t="s">
        <v>51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4"/>
    </row>
    <row r="17" spans="2:17" ht="3.75" customHeight="1">
      <c r="B17" s="51"/>
      <c r="C17" s="52"/>
      <c r="D17" s="18"/>
      <c r="E17" s="25"/>
      <c r="F17" s="18"/>
      <c r="G17" s="18"/>
      <c r="H17" s="14"/>
      <c r="I17" s="14"/>
      <c r="J17" s="55"/>
      <c r="K17" s="21"/>
      <c r="L17" s="21"/>
      <c r="M17" s="21"/>
      <c r="N17" s="5"/>
      <c r="Q17" s="7"/>
    </row>
    <row r="18" spans="2:17" ht="11.45" customHeight="1">
      <c r="B18" s="12"/>
      <c r="C18" s="104" t="s">
        <v>61</v>
      </c>
      <c r="D18" s="103"/>
      <c r="E18" s="103"/>
      <c r="F18" s="103"/>
      <c r="G18" s="103"/>
      <c r="H18" s="66"/>
      <c r="I18" s="65"/>
      <c r="J18" s="103" t="s">
        <v>13</v>
      </c>
      <c r="K18" s="103"/>
      <c r="L18" s="103"/>
      <c r="M18" s="103"/>
      <c r="N18" s="54"/>
    </row>
    <row r="19" spans="2:17" ht="11.45" customHeight="1">
      <c r="B19" s="56"/>
      <c r="C19" s="57" t="s">
        <v>10</v>
      </c>
      <c r="D19" s="13"/>
      <c r="E19" s="3" t="s">
        <v>60</v>
      </c>
      <c r="F19" s="16"/>
      <c r="G19" s="3" t="s">
        <v>50</v>
      </c>
      <c r="H19" s="15"/>
      <c r="I19" s="14"/>
      <c r="K19" s="3" t="s">
        <v>60</v>
      </c>
      <c r="L19" s="16"/>
      <c r="M19" s="3" t="s">
        <v>50</v>
      </c>
      <c r="N19" s="54"/>
    </row>
    <row r="20" spans="2:17" ht="11.45" customHeight="1">
      <c r="B20" s="12"/>
      <c r="C20" s="20" t="s">
        <v>19</v>
      </c>
      <c r="E20" s="20">
        <v>997217.62</v>
      </c>
      <c r="F20" s="21"/>
      <c r="G20" s="20">
        <v>1520447.71</v>
      </c>
      <c r="H20" s="15"/>
      <c r="I20" s="14"/>
      <c r="J20" s="20" t="s">
        <v>24</v>
      </c>
      <c r="K20" s="20">
        <f>E36</f>
        <v>-27561.90000000006</v>
      </c>
      <c r="L20" s="20"/>
      <c r="M20" s="20">
        <f>G36</f>
        <v>-68569.960000000108</v>
      </c>
      <c r="N20" s="5"/>
      <c r="O20" s="8"/>
    </row>
    <row r="21" spans="2:17" ht="11.45" customHeight="1">
      <c r="B21" s="12"/>
      <c r="C21" s="2" t="s">
        <v>11</v>
      </c>
      <c r="D21" s="30"/>
      <c r="E21" s="22">
        <v>941829.92</v>
      </c>
      <c r="F21" s="19"/>
      <c r="G21" s="22">
        <v>1393413.36</v>
      </c>
      <c r="H21" s="15"/>
      <c r="I21" s="14"/>
      <c r="J21" s="60" t="s">
        <v>35</v>
      </c>
      <c r="K21" s="18">
        <v>-1133830.1499999999</v>
      </c>
      <c r="L21" s="18"/>
      <c r="M21" s="18">
        <v>-1065260.19</v>
      </c>
      <c r="N21" s="5"/>
      <c r="O21" s="8"/>
    </row>
    <row r="22" spans="2:17" ht="11.45" customHeight="1">
      <c r="B22" s="12"/>
      <c r="C22" s="33" t="s">
        <v>14</v>
      </c>
      <c r="D22" s="30"/>
      <c r="E22" s="20">
        <f>E20-E21</f>
        <v>55387.699999999953</v>
      </c>
      <c r="F22" s="19"/>
      <c r="G22" s="20">
        <f>SUM(G20-G21)</f>
        <v>127034.34999999986</v>
      </c>
      <c r="H22" s="15"/>
      <c r="I22" s="14"/>
      <c r="J22" s="63" t="s">
        <v>47</v>
      </c>
      <c r="K22" s="63">
        <v>0</v>
      </c>
      <c r="L22" s="63"/>
      <c r="M22" s="63">
        <v>0</v>
      </c>
      <c r="N22" s="5"/>
    </row>
    <row r="23" spans="2:17" ht="11.45" customHeight="1">
      <c r="B23" s="12"/>
      <c r="C23" s="64" t="s">
        <v>44</v>
      </c>
      <c r="D23" s="30"/>
      <c r="E23" s="19">
        <v>0.09</v>
      </c>
      <c r="F23" s="19"/>
      <c r="G23" s="19">
        <v>0.49</v>
      </c>
      <c r="H23" s="15"/>
      <c r="I23" s="14"/>
      <c r="J23" s="63" t="s">
        <v>52</v>
      </c>
      <c r="K23" s="63">
        <v>0</v>
      </c>
      <c r="N23" s="5"/>
    </row>
    <row r="24" spans="2:17" ht="11.45" customHeight="1" thickBot="1">
      <c r="B24" s="12"/>
      <c r="C24" s="2" t="s">
        <v>45</v>
      </c>
      <c r="D24" s="30"/>
      <c r="E24" s="68">
        <f>E22+E23</f>
        <v>55387.78999999995</v>
      </c>
      <c r="F24" s="19"/>
      <c r="G24" s="68">
        <f>G22+G23</f>
        <v>127034.83999999987</v>
      </c>
      <c r="H24" s="15"/>
      <c r="I24" s="14"/>
      <c r="J24" s="20" t="s">
        <v>28</v>
      </c>
      <c r="K24" s="73">
        <f>K20+K21+K22-K23</f>
        <v>-1161392.05</v>
      </c>
      <c r="L24" s="25"/>
      <c r="M24" s="73">
        <f>M20+M21+M22</f>
        <v>-1133830.1500000001</v>
      </c>
      <c r="N24" s="5"/>
    </row>
    <row r="25" spans="2:17" ht="11.45" customHeight="1" thickTop="1">
      <c r="B25" s="12"/>
      <c r="C25" s="2" t="s">
        <v>12</v>
      </c>
      <c r="D25" s="30"/>
      <c r="E25" s="19">
        <v>8479.66</v>
      </c>
      <c r="F25" s="19"/>
      <c r="G25" s="19">
        <v>10910.4</v>
      </c>
      <c r="H25" s="15"/>
      <c r="I25" s="14"/>
      <c r="N25" s="5"/>
    </row>
    <row r="26" spans="2:17" ht="11.45" customHeight="1">
      <c r="B26" s="12"/>
      <c r="C26" s="20" t="s">
        <v>38</v>
      </c>
      <c r="D26" s="30"/>
      <c r="E26" s="34">
        <v>75318.350000000006</v>
      </c>
      <c r="F26" s="19"/>
      <c r="G26" s="34">
        <v>184613.46</v>
      </c>
      <c r="H26" s="15"/>
      <c r="I26" s="14"/>
      <c r="J26" s="95" t="s">
        <v>62</v>
      </c>
      <c r="K26" s="95"/>
      <c r="L26" s="95"/>
      <c r="M26" s="95"/>
      <c r="N26" s="5"/>
    </row>
    <row r="27" spans="2:17" ht="11.45" customHeight="1">
      <c r="B27" s="12"/>
      <c r="C27" s="33" t="s">
        <v>37</v>
      </c>
      <c r="D27" s="30"/>
      <c r="E27" s="68">
        <f>E24-E25-E26</f>
        <v>-28410.220000000059</v>
      </c>
      <c r="F27" s="68"/>
      <c r="G27" s="68">
        <f>G24-G25-G26</f>
        <v>-68489.02000000012</v>
      </c>
      <c r="H27" s="26"/>
      <c r="I27" s="27"/>
      <c r="J27" s="50" t="s">
        <v>36</v>
      </c>
      <c r="K27" s="108" t="s">
        <v>27</v>
      </c>
      <c r="L27" s="108"/>
      <c r="M27" s="108"/>
      <c r="N27" s="5"/>
    </row>
    <row r="28" spans="2:17" ht="11.45" customHeight="1">
      <c r="B28" s="12"/>
      <c r="C28" s="2" t="s">
        <v>20</v>
      </c>
      <c r="D28" s="30"/>
      <c r="E28" s="34">
        <v>122.99</v>
      </c>
      <c r="F28" s="19"/>
      <c r="G28" s="34">
        <v>35.4</v>
      </c>
      <c r="H28" s="15"/>
      <c r="I28" s="53"/>
      <c r="N28" s="5"/>
    </row>
    <row r="29" spans="2:17" ht="11.45" customHeight="1">
      <c r="B29" s="12"/>
      <c r="C29" s="33" t="s">
        <v>23</v>
      </c>
      <c r="E29" s="33">
        <f>E27-E28</f>
        <v>-28533.210000000061</v>
      </c>
      <c r="F29" s="68"/>
      <c r="G29" s="33">
        <f>SUM(G27-G28)</f>
        <v>-68524.420000000115</v>
      </c>
      <c r="H29" s="15"/>
      <c r="I29" s="14"/>
      <c r="J29" s="72" t="s">
        <v>54</v>
      </c>
      <c r="K29" s="95" t="s">
        <v>55</v>
      </c>
      <c r="L29" s="95"/>
      <c r="M29" s="95"/>
      <c r="N29" s="5"/>
    </row>
    <row r="30" spans="2:17" ht="11.45" customHeight="1">
      <c r="B30" s="12"/>
      <c r="C30" s="33" t="s">
        <v>25</v>
      </c>
      <c r="E30" s="20"/>
      <c r="F30" s="21"/>
      <c r="G30" s="20"/>
      <c r="H30" s="28"/>
      <c r="I30" s="29"/>
      <c r="J30" s="72" t="s">
        <v>56</v>
      </c>
      <c r="K30" s="95" t="s">
        <v>57</v>
      </c>
      <c r="L30" s="95"/>
      <c r="M30" s="95"/>
      <c r="N30" s="5"/>
    </row>
    <row r="31" spans="2:17" ht="11.45" customHeight="1">
      <c r="B31" s="12"/>
      <c r="C31" s="20" t="s">
        <v>46</v>
      </c>
      <c r="E31" s="19">
        <v>999.95</v>
      </c>
      <c r="F31" s="19"/>
      <c r="G31" s="19">
        <v>0</v>
      </c>
      <c r="H31" s="31"/>
      <c r="I31" s="32"/>
      <c r="N31" s="5"/>
      <c r="O31" s="71"/>
    </row>
    <row r="32" spans="2:17" ht="11.45" customHeight="1">
      <c r="B32" s="12"/>
      <c r="C32" s="20" t="s">
        <v>26</v>
      </c>
      <c r="E32" s="34">
        <v>28.64</v>
      </c>
      <c r="F32" s="19"/>
      <c r="G32" s="34">
        <v>45.54</v>
      </c>
      <c r="H32" s="31"/>
      <c r="I32" s="32"/>
      <c r="J32" s="108" t="s">
        <v>9</v>
      </c>
      <c r="K32" s="108"/>
      <c r="L32" s="108"/>
      <c r="M32" s="108"/>
      <c r="N32" s="5"/>
    </row>
    <row r="33" spans="1:19" ht="11.45" customHeight="1">
      <c r="B33" s="12"/>
      <c r="C33" s="61" t="s">
        <v>33</v>
      </c>
      <c r="E33" s="69">
        <f>E29+E31-E32</f>
        <v>-27561.90000000006</v>
      </c>
      <c r="F33" s="70"/>
      <c r="G33" s="69">
        <f>G29-G32+G31</f>
        <v>-68569.960000000108</v>
      </c>
      <c r="H33" s="31"/>
      <c r="I33" s="32"/>
      <c r="N33" s="5"/>
    </row>
    <row r="34" spans="1:19" ht="11.45" customHeight="1">
      <c r="B34" s="12"/>
      <c r="C34" s="62" t="s">
        <v>31</v>
      </c>
      <c r="E34" s="64">
        <v>32477.5</v>
      </c>
      <c r="F34" s="17"/>
      <c r="G34" s="64">
        <v>71713.17</v>
      </c>
      <c r="H34" s="31"/>
      <c r="I34" s="32"/>
      <c r="N34" s="5"/>
    </row>
    <row r="35" spans="1:19" ht="11.45" customHeight="1">
      <c r="B35" s="12"/>
      <c r="C35" s="62" t="s">
        <v>32</v>
      </c>
      <c r="E35" s="64">
        <v>32477.5</v>
      </c>
      <c r="F35" s="17"/>
      <c r="G35" s="64">
        <v>71713.17</v>
      </c>
      <c r="H35" s="31"/>
      <c r="I35" s="32"/>
      <c r="J35" s="96" t="s">
        <v>48</v>
      </c>
      <c r="K35" s="96"/>
      <c r="L35" s="96"/>
      <c r="M35" s="96"/>
      <c r="N35" s="5"/>
    </row>
    <row r="36" spans="1:19" ht="11.45" customHeight="1" thickBot="1">
      <c r="B36" s="12"/>
      <c r="C36" s="1" t="s">
        <v>34</v>
      </c>
      <c r="E36" s="23">
        <f>E33+E34-E35</f>
        <v>-27561.90000000006</v>
      </c>
      <c r="F36" s="19"/>
      <c r="G36" s="23">
        <f>G33+G34-G35</f>
        <v>-68569.960000000108</v>
      </c>
      <c r="H36" s="31"/>
      <c r="I36" s="32"/>
      <c r="J36" s="95" t="s">
        <v>49</v>
      </c>
      <c r="K36" s="95"/>
      <c r="L36" s="95"/>
      <c r="M36" s="95"/>
      <c r="N36" s="5"/>
    </row>
    <row r="37" spans="1:19" ht="5.25" customHeight="1" thickTop="1" thickBot="1">
      <c r="B37" s="35"/>
      <c r="C37" s="36"/>
      <c r="D37" s="36"/>
      <c r="E37" s="36"/>
      <c r="F37" s="36"/>
      <c r="G37" s="36"/>
      <c r="H37" s="59"/>
      <c r="I37" s="67"/>
      <c r="J37" s="36"/>
      <c r="K37" s="36"/>
      <c r="L37" s="36"/>
      <c r="M37" s="36"/>
      <c r="N37" s="37"/>
    </row>
    <row r="38" spans="1:19" ht="13.5" customHeight="1">
      <c r="B38" s="8"/>
      <c r="C38" s="8"/>
      <c r="G38" s="4"/>
      <c r="H38" s="58"/>
      <c r="I38" s="58"/>
      <c r="J38" s="8"/>
      <c r="N38" s="20"/>
      <c r="O38" s="8"/>
    </row>
    <row r="39" spans="1:19" ht="13.5" customHeight="1">
      <c r="B39" s="8"/>
      <c r="C39" s="8"/>
      <c r="H39" s="58"/>
      <c r="I39" s="58"/>
      <c r="J39" s="8"/>
      <c r="N39" s="20"/>
      <c r="O39" s="8"/>
    </row>
    <row r="40" spans="1:19" ht="13.5" customHeight="1">
      <c r="B40" s="8"/>
      <c r="C40" s="38"/>
      <c r="D40" s="39"/>
      <c r="E40" s="39"/>
      <c r="F40" s="39"/>
      <c r="G40" s="39"/>
      <c r="H40" s="58"/>
      <c r="I40" s="58"/>
      <c r="J40" s="1"/>
      <c r="K40" s="41"/>
      <c r="L40" s="6"/>
      <c r="M40" s="6"/>
      <c r="N40" s="20"/>
      <c r="O40" s="8"/>
    </row>
    <row r="41" spans="1:19" ht="13.5" customHeight="1">
      <c r="B41" s="8"/>
      <c r="C41" s="38"/>
      <c r="D41" s="39"/>
      <c r="E41" s="39"/>
      <c r="F41" s="39"/>
      <c r="G41" s="39"/>
      <c r="H41" s="58"/>
      <c r="I41" s="58"/>
      <c r="J41" s="1"/>
      <c r="K41" s="41"/>
      <c r="L41" s="6"/>
      <c r="M41" s="6"/>
      <c r="N41" s="20"/>
      <c r="O41" s="8"/>
    </row>
    <row r="42" spans="1:19" ht="13.5" customHeight="1">
      <c r="B42" s="8"/>
      <c r="C42" s="38"/>
      <c r="D42" s="39"/>
      <c r="E42" s="39"/>
      <c r="F42" s="39"/>
      <c r="G42" s="39"/>
      <c r="H42" s="58"/>
      <c r="I42" s="58"/>
      <c r="J42" s="1"/>
      <c r="K42" s="41"/>
      <c r="L42" s="6"/>
      <c r="M42" s="6"/>
      <c r="N42" s="20"/>
      <c r="O42" s="8"/>
    </row>
    <row r="43" spans="1:19" ht="3.75" customHeight="1">
      <c r="B43" s="8"/>
      <c r="C43" s="38"/>
      <c r="D43" s="39"/>
      <c r="E43" s="39"/>
      <c r="F43" s="39"/>
      <c r="G43" s="39"/>
      <c r="H43" s="8"/>
      <c r="I43" s="8"/>
      <c r="J43" s="1"/>
      <c r="K43" s="41"/>
      <c r="L43" s="6"/>
      <c r="M43" s="6"/>
      <c r="N43" s="8"/>
      <c r="O43" s="8"/>
    </row>
    <row r="44" spans="1:19" ht="6.75" customHeight="1">
      <c r="B44" s="8"/>
      <c r="C44" s="38"/>
      <c r="D44" s="39"/>
      <c r="E44" s="39"/>
      <c r="F44" s="39"/>
      <c r="G44" s="39"/>
      <c r="H44" s="8"/>
      <c r="I44" s="8"/>
      <c r="J44" s="1"/>
      <c r="K44" s="41"/>
      <c r="L44" s="6"/>
      <c r="M44" s="6"/>
      <c r="N44" s="8"/>
      <c r="O44" s="8"/>
    </row>
    <row r="45" spans="1:19">
      <c r="B45" s="8"/>
      <c r="C45" s="38"/>
      <c r="D45" s="39"/>
      <c r="E45" s="39"/>
      <c r="F45" s="39"/>
      <c r="G45" s="39"/>
      <c r="H45" s="44"/>
      <c r="I45" s="44"/>
      <c r="J45" s="1"/>
      <c r="K45" s="41"/>
      <c r="L45" s="6"/>
      <c r="M45" s="6"/>
      <c r="N45" s="8"/>
      <c r="O45" s="8"/>
    </row>
    <row r="46" spans="1:19">
      <c r="A46" s="8"/>
      <c r="B46" s="8"/>
      <c r="C46" s="38"/>
      <c r="D46" s="39"/>
      <c r="E46" s="39"/>
      <c r="F46" s="39"/>
      <c r="G46" s="39"/>
      <c r="H46" s="39"/>
      <c r="I46" s="40"/>
      <c r="J46" s="1"/>
      <c r="K46" s="41"/>
      <c r="L46" s="6"/>
      <c r="M46" s="6"/>
      <c r="N46" s="6"/>
      <c r="O46" s="6"/>
      <c r="P46" s="46"/>
      <c r="Q46" s="8"/>
      <c r="R46" s="8"/>
      <c r="S46" s="8"/>
    </row>
    <row r="47" spans="1:19">
      <c r="A47" s="8"/>
      <c r="B47" s="8"/>
      <c r="C47" s="38"/>
      <c r="D47" s="39"/>
      <c r="E47" s="39"/>
      <c r="F47" s="39"/>
      <c r="G47" s="39"/>
      <c r="H47" s="39"/>
      <c r="I47" s="40"/>
      <c r="J47" s="1"/>
      <c r="K47" s="41"/>
      <c r="L47" s="6"/>
      <c r="M47" s="6"/>
      <c r="N47" s="6"/>
      <c r="O47" s="6"/>
      <c r="P47" s="46"/>
      <c r="Q47" s="8"/>
      <c r="R47" s="8"/>
      <c r="S47" s="8"/>
    </row>
    <row r="48" spans="1:19">
      <c r="A48" s="8"/>
      <c r="B48" s="8"/>
      <c r="C48" s="38"/>
      <c r="D48" s="39"/>
      <c r="E48" s="39"/>
      <c r="F48" s="39"/>
      <c r="G48" s="39"/>
      <c r="H48" s="39"/>
      <c r="I48" s="40"/>
      <c r="J48" s="1"/>
      <c r="K48" s="41"/>
      <c r="L48" s="6"/>
      <c r="M48" s="6"/>
      <c r="N48" s="6"/>
      <c r="O48" s="6"/>
      <c r="P48" s="46"/>
      <c r="Q48" s="8"/>
      <c r="R48" s="8"/>
      <c r="S48" s="8"/>
    </row>
    <row r="49" spans="1:19">
      <c r="A49" s="8"/>
      <c r="B49" s="8"/>
      <c r="C49" s="38"/>
      <c r="D49" s="42"/>
      <c r="E49" s="42"/>
      <c r="F49" s="42"/>
      <c r="G49" s="42"/>
      <c r="H49" s="39"/>
      <c r="I49" s="40"/>
      <c r="J49" s="42"/>
      <c r="K49" s="42"/>
      <c r="L49" s="6"/>
      <c r="M49" s="42"/>
      <c r="N49" s="6"/>
      <c r="O49" s="6"/>
      <c r="P49" s="46"/>
      <c r="Q49" s="8"/>
      <c r="R49" s="8"/>
      <c r="S49" s="8"/>
    </row>
    <row r="50" spans="1:19">
      <c r="A50" s="8"/>
      <c r="B50" s="8"/>
      <c r="C50" s="38"/>
      <c r="D50" s="38"/>
      <c r="E50" s="38"/>
      <c r="F50" s="38"/>
      <c r="G50" s="38"/>
      <c r="H50" s="39"/>
      <c r="I50" s="40"/>
      <c r="J50" s="38"/>
      <c r="K50" s="38"/>
      <c r="L50" s="43"/>
      <c r="M50" s="38"/>
      <c r="N50" s="6"/>
      <c r="O50" s="6"/>
      <c r="P50" s="46"/>
      <c r="Q50" s="8"/>
      <c r="R50" s="8"/>
      <c r="S50" s="8"/>
    </row>
    <row r="51" spans="1:19">
      <c r="A51" s="8"/>
      <c r="B51" s="8"/>
      <c r="C51" s="38"/>
      <c r="D51" s="38"/>
      <c r="E51" s="38"/>
      <c r="F51" s="38"/>
      <c r="G51" s="38"/>
      <c r="H51" s="39"/>
      <c r="I51" s="40"/>
      <c r="J51" s="38"/>
      <c r="K51" s="38"/>
      <c r="L51" s="43"/>
      <c r="M51" s="38"/>
      <c r="N51" s="6"/>
      <c r="O51" s="6"/>
      <c r="P51" s="46"/>
      <c r="Q51" s="8"/>
      <c r="R51" s="8"/>
      <c r="S51" s="8"/>
    </row>
    <row r="52" spans="1:19">
      <c r="A52" s="8"/>
      <c r="B52" s="8"/>
      <c r="C52" s="38"/>
      <c r="D52" s="38"/>
      <c r="E52" s="38"/>
      <c r="F52" s="38"/>
      <c r="G52" s="38"/>
      <c r="H52" s="39"/>
      <c r="I52" s="40"/>
      <c r="J52" s="38"/>
      <c r="K52" s="38"/>
      <c r="L52" s="38"/>
      <c r="M52" s="38"/>
      <c r="N52" s="6"/>
      <c r="O52" s="6"/>
      <c r="P52" s="46"/>
      <c r="Q52" s="8"/>
      <c r="R52" s="8"/>
      <c r="S52" s="8"/>
    </row>
    <row r="53" spans="1:19">
      <c r="A53" s="8"/>
      <c r="B53" s="8"/>
      <c r="C53" s="8"/>
      <c r="D53" s="8"/>
      <c r="E53" s="8"/>
      <c r="F53" s="8"/>
      <c r="G53" s="44"/>
      <c r="H53" s="39"/>
      <c r="I53" s="40"/>
      <c r="J53" s="8"/>
      <c r="K53" s="8"/>
      <c r="L53" s="8"/>
      <c r="M53" s="8"/>
      <c r="N53" s="6"/>
      <c r="O53" s="6"/>
      <c r="P53" s="46"/>
      <c r="Q53" s="8"/>
      <c r="R53" s="8"/>
      <c r="S53" s="8"/>
    </row>
    <row r="54" spans="1:19">
      <c r="A54" s="8"/>
      <c r="B54" s="8"/>
      <c r="C54" s="8"/>
      <c r="D54" s="8"/>
      <c r="E54" s="8"/>
      <c r="F54" s="8"/>
      <c r="G54" s="44"/>
      <c r="H54" s="39"/>
      <c r="I54" s="40"/>
      <c r="J54" s="8"/>
      <c r="K54" s="8"/>
      <c r="L54" s="8"/>
      <c r="M54" s="8"/>
      <c r="N54" s="6"/>
      <c r="O54" s="6"/>
      <c r="P54" s="46"/>
      <c r="Q54" s="8"/>
      <c r="R54" s="8"/>
      <c r="S54" s="8"/>
    </row>
    <row r="55" spans="1:19">
      <c r="A55" s="8"/>
      <c r="B55" s="8"/>
      <c r="C55" s="8"/>
      <c r="D55" s="8"/>
      <c r="E55" s="8"/>
      <c r="F55" s="8"/>
      <c r="G55" s="44"/>
      <c r="H55" s="42"/>
      <c r="I55" s="42"/>
      <c r="J55" s="8"/>
      <c r="K55" s="8"/>
      <c r="L55" s="8"/>
      <c r="M55" s="8"/>
      <c r="N55" s="42"/>
      <c r="O55" s="42"/>
      <c r="P55" s="47"/>
      <c r="Q55" s="8"/>
      <c r="R55" s="8"/>
      <c r="S55" s="8"/>
    </row>
    <row r="56" spans="1:19">
      <c r="A56" s="8"/>
      <c r="B56" s="8"/>
      <c r="C56" s="8"/>
      <c r="D56" s="8"/>
      <c r="E56" s="8"/>
      <c r="F56" s="8"/>
      <c r="G56" s="44"/>
      <c r="H56" s="38"/>
      <c r="I56" s="38"/>
      <c r="J56" s="8"/>
      <c r="K56" s="8"/>
      <c r="L56" s="8"/>
      <c r="M56" s="8"/>
      <c r="N56" s="38"/>
      <c r="O56" s="38"/>
      <c r="P56" s="47"/>
      <c r="Q56" s="8"/>
      <c r="R56" s="8"/>
      <c r="S56" s="8"/>
    </row>
    <row r="57" spans="1:19">
      <c r="A57" s="8"/>
      <c r="B57" s="8"/>
      <c r="H57" s="38"/>
      <c r="I57" s="38"/>
      <c r="N57" s="38"/>
      <c r="O57" s="38"/>
      <c r="P57" s="47"/>
      <c r="Q57" s="8"/>
      <c r="R57" s="8"/>
      <c r="S57" s="8"/>
    </row>
    <row r="58" spans="1:19">
      <c r="A58" s="8"/>
      <c r="B58" s="8"/>
      <c r="H58" s="38"/>
      <c r="I58" s="38"/>
      <c r="N58" s="38"/>
      <c r="O58" s="38"/>
      <c r="P58" s="47"/>
      <c r="Q58" s="8"/>
      <c r="R58" s="8"/>
      <c r="S58" s="8"/>
    </row>
    <row r="59" spans="1:19">
      <c r="A59" s="8"/>
      <c r="B59" s="8"/>
      <c r="H59" s="44"/>
      <c r="I59" s="44"/>
      <c r="N59" s="8"/>
      <c r="O59" s="8"/>
      <c r="P59" s="18"/>
      <c r="Q59" s="8"/>
      <c r="R59" s="8"/>
      <c r="S59" s="8"/>
    </row>
    <row r="60" spans="1:19">
      <c r="A60" s="8"/>
      <c r="B60" s="8"/>
      <c r="H60" s="44"/>
      <c r="I60" s="44"/>
      <c r="N60" s="8"/>
      <c r="O60" s="8"/>
      <c r="P60" s="18"/>
      <c r="Q60" s="8"/>
      <c r="R60" s="8"/>
      <c r="S60" s="8"/>
    </row>
    <row r="61" spans="1:19">
      <c r="A61" s="8"/>
      <c r="B61" s="8"/>
      <c r="H61" s="44"/>
      <c r="I61" s="44"/>
      <c r="N61" s="8"/>
      <c r="O61" s="8"/>
      <c r="P61" s="18"/>
      <c r="Q61" s="8"/>
      <c r="R61" s="8"/>
      <c r="S61" s="8"/>
    </row>
    <row r="62" spans="1:19">
      <c r="A62" s="8"/>
      <c r="B62" s="8"/>
      <c r="H62" s="44"/>
      <c r="I62" s="44"/>
      <c r="N62" s="8"/>
      <c r="O62" s="8"/>
      <c r="P62" s="18"/>
      <c r="Q62" s="8"/>
      <c r="R62" s="8"/>
      <c r="S62" s="8"/>
    </row>
  </sheetData>
  <mergeCells count="13">
    <mergeCell ref="J36:M36"/>
    <mergeCell ref="K27:M27"/>
    <mergeCell ref="K30:M30"/>
    <mergeCell ref="K29:M29"/>
    <mergeCell ref="J32:M32"/>
    <mergeCell ref="B16:N16"/>
    <mergeCell ref="J26:M26"/>
    <mergeCell ref="J35:M35"/>
    <mergeCell ref="B2:N2"/>
    <mergeCell ref="B4:N4"/>
    <mergeCell ref="J18:M18"/>
    <mergeCell ref="C18:G18"/>
    <mergeCell ref="B3:N3"/>
  </mergeCells>
  <phoneticPr fontId="0" type="noConversion"/>
  <pageMargins left="1.4173228346456694" right="0.27559055118110237" top="1.9685039370078741" bottom="0.51181102362204722" header="0.51181102362204722" footer="0.51181102362204722"/>
  <pageSetup paperSize="9" scale="9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Σελίδα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Σελίδα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Σελίδα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Σελίδα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Σελίδα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Σελίδα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Σελίδα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Σελίδα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Σελίδα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Σελίδα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Σελίδα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15</vt:i4>
      </vt:variant>
    </vt:vector>
  </HeadingPairs>
  <TitlesOfParts>
    <vt:vector size="15" baseType="lpstr">
      <vt:lpstr>Φύλλο2</vt:lpstr>
      <vt:lpstr>Φύλλο3</vt:lpstr>
      <vt:lpstr>Φύλλο4</vt:lpstr>
      <vt:lpstr>Φύλλο5</vt:lpstr>
      <vt:lpstr>Φύλλο6</vt:lpstr>
      <vt:lpstr>Φύλλο7</vt:lpstr>
      <vt:lpstr>Φύλλο8</vt:lpstr>
      <vt:lpstr>Φύλλο9</vt:lpstr>
      <vt:lpstr>Φύλλο10</vt:lpstr>
      <vt:lpstr>Φύλλο11</vt:lpstr>
      <vt:lpstr>Φύλλο12</vt:lpstr>
      <vt:lpstr>Φύλλο13</vt:lpstr>
      <vt:lpstr>Φύλλο14</vt:lpstr>
      <vt:lpstr>Φύλλο15</vt:lpstr>
      <vt:lpstr>Φύλλο16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ΛΕΜΟΝΟΠΟΥΛΟΣ</dc:creator>
  <cp:lastModifiedBy>Giannis</cp:lastModifiedBy>
  <cp:lastPrinted>2013-08-07T05:45:49Z</cp:lastPrinted>
  <dcterms:created xsi:type="dcterms:W3CDTF">2001-03-21T13:11:07Z</dcterms:created>
  <dcterms:modified xsi:type="dcterms:W3CDTF">2015-07-08T16:42:19Z</dcterms:modified>
</cp:coreProperties>
</file>